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NK" sheetId="1" r:id="rId4"/>
  </sheets>
  <definedNames/>
  <calcPr/>
  <extLst>
    <ext uri="GoogleSheetsCustomDataVersion1">
      <go:sheetsCustomData xmlns:go="http://customooxmlschemas.google.com/" r:id="rId5" roundtripDataSignature="AMtx7mii2KsWQgDH7wLVySPZEOYaRQNXRw=="/>
    </ext>
  </extLst>
</workbook>
</file>

<file path=xl/sharedStrings.xml><?xml version="1.0" encoding="utf-8"?>
<sst xmlns="http://schemas.openxmlformats.org/spreadsheetml/2006/main" count="182" uniqueCount="168">
  <si>
    <t>2020 Seedling Pre-Order Form:    Tender Soles Farm</t>
  </si>
  <si>
    <t xml:space="preserve">*Mail checks to: 453 Main St, Richmond ME 04357 </t>
  </si>
  <si>
    <t>Customer info:</t>
  </si>
  <si>
    <t>Name:</t>
  </si>
  <si>
    <t>Address:</t>
  </si>
  <si>
    <t>Phone #:</t>
  </si>
  <si>
    <t>Email:</t>
  </si>
  <si>
    <t>PRODUCT</t>
  </si>
  <si>
    <t>PRICE / CONTAINER</t>
  </si>
  <si>
    <t>NOTES:</t>
  </si>
  <si>
    <t>Broccoli</t>
  </si>
  <si>
    <t>$4.00/ 6-pack</t>
  </si>
  <si>
    <t>Happy Rich (multi-cut)</t>
  </si>
  <si>
    <t>Gypsy</t>
  </si>
  <si>
    <t>Cabbage</t>
  </si>
  <si>
    <t>$4.00 / 6-pack</t>
  </si>
  <si>
    <t>Omero, Red</t>
  </si>
  <si>
    <t>Farao</t>
  </si>
  <si>
    <t>Chinese Cabbage Minuet</t>
  </si>
  <si>
    <t>Cauliflower</t>
  </si>
  <si>
    <t>Bishop</t>
  </si>
  <si>
    <t>Swiss Chard</t>
  </si>
  <si>
    <t>Bright lights</t>
  </si>
  <si>
    <t>Cucumber</t>
  </si>
  <si>
    <t>$2.50 / 2'' pot - 2 plants per pot</t>
  </si>
  <si>
    <t>Marketmore</t>
  </si>
  <si>
    <t>Northern pickling</t>
  </si>
  <si>
    <t>Mexican Sour Gherkin</t>
  </si>
  <si>
    <t>H-19 Little Leaf</t>
  </si>
  <si>
    <t>Diva</t>
  </si>
  <si>
    <t xml:space="preserve">Lemon </t>
  </si>
  <si>
    <t>Eggplant</t>
  </si>
  <si>
    <t>$6.00 / 4-pack</t>
  </si>
  <si>
    <t>$2.00 / 2" pot</t>
  </si>
  <si>
    <t>Galine</t>
  </si>
  <si>
    <t>Patio Baby</t>
  </si>
  <si>
    <t>Orient express</t>
  </si>
  <si>
    <t>Custom mix pack (please specify)</t>
  </si>
  <si>
    <t>Kale</t>
  </si>
  <si>
    <t>Winterbor</t>
  </si>
  <si>
    <t>Red Russian</t>
  </si>
  <si>
    <t>Tuscan lacinato</t>
  </si>
  <si>
    <t>mix pack</t>
  </si>
  <si>
    <t>Head Lettuce</t>
  </si>
  <si>
    <t>Coastal star romaine</t>
  </si>
  <si>
    <t>Adriana butterhead</t>
  </si>
  <si>
    <t>Skyphos butterhead</t>
  </si>
  <si>
    <t>Muir summer crisp</t>
  </si>
  <si>
    <t>Melons</t>
  </si>
  <si>
    <t>$3.50/3'' pot of 3 plants</t>
  </si>
  <si>
    <t>Mini Love Watermelon</t>
  </si>
  <si>
    <t>Sarah's Choice Cantaloupe</t>
  </si>
  <si>
    <t>Onions and Leeks</t>
  </si>
  <si>
    <t>$3.50/3'' pot  of 15 plants</t>
  </si>
  <si>
    <t>Patterson Yellow Onion</t>
  </si>
  <si>
    <t>Redwing Red Onion</t>
  </si>
  <si>
    <t>Takrima Leek</t>
  </si>
  <si>
    <t>Sweet Peppers</t>
  </si>
  <si>
    <t>$5.50 / 4-pack</t>
  </si>
  <si>
    <t>Ace</t>
  </si>
  <si>
    <t>Carmen</t>
  </si>
  <si>
    <t>Cornito Giallo</t>
  </si>
  <si>
    <t>Aura</t>
  </si>
  <si>
    <t>Lunchbox Red</t>
  </si>
  <si>
    <t>Mellow star Shishito</t>
  </si>
  <si>
    <t>Hot Peppers</t>
  </si>
  <si>
    <t>Cayenne</t>
  </si>
  <si>
    <t>Habanero</t>
  </si>
  <si>
    <t>Jalapeno</t>
  </si>
  <si>
    <t>Poblano Bastan</t>
  </si>
  <si>
    <t>Golden Ghost</t>
  </si>
  <si>
    <t>Hungarian Hot Wax</t>
  </si>
  <si>
    <t>Summer squash</t>
  </si>
  <si>
    <t>$2.50/ 2'' pot of 2 plants</t>
  </si>
  <si>
    <t>Costata romanesco</t>
  </si>
  <si>
    <t>Zephyr</t>
  </si>
  <si>
    <t>Golden Glory</t>
  </si>
  <si>
    <t>Dunja</t>
  </si>
  <si>
    <t>Yellow crookneck</t>
  </si>
  <si>
    <t>MultiPik</t>
  </si>
  <si>
    <t>Custom Mix pack (please specity)</t>
  </si>
  <si>
    <t>Winter Squash and Pumpkins</t>
  </si>
  <si>
    <t xml:space="preserve">$2.00 / 2" pot </t>
  </si>
  <si>
    <t>Acorn</t>
  </si>
  <si>
    <t>Buttercup</t>
  </si>
  <si>
    <t>Delicata JS</t>
  </si>
  <si>
    <t>Spaghetti</t>
  </si>
  <si>
    <t>Waltham Butternut</t>
  </si>
  <si>
    <t>Sunshine Kabocha</t>
  </si>
  <si>
    <t>Racer Pumpkin</t>
  </si>
  <si>
    <t>Wee Be Little Mini Pumpkin</t>
  </si>
  <si>
    <t>Cinderella Pie Pumpkin</t>
  </si>
  <si>
    <t>Casperita Mini White Pumpkin</t>
  </si>
  <si>
    <t xml:space="preserve">New England Pie </t>
  </si>
  <si>
    <t>Winter Luxury pie pumpkin</t>
  </si>
  <si>
    <t>Gourds: Gremlins Mix</t>
  </si>
  <si>
    <t>Custom Mix Pack (Please Specify)</t>
  </si>
  <si>
    <t>Tomatillos</t>
  </si>
  <si>
    <t>$5.00 / 4-pack</t>
  </si>
  <si>
    <t>Husk cherry</t>
  </si>
  <si>
    <t>Toma verde</t>
  </si>
  <si>
    <t>Tomatoes - Hybrid Slicing</t>
  </si>
  <si>
    <t>$2.75 / 3" pot</t>
  </si>
  <si>
    <t>New Girl</t>
  </si>
  <si>
    <t>Big beef</t>
  </si>
  <si>
    <t>Defiant</t>
  </si>
  <si>
    <t>Martha Washington</t>
  </si>
  <si>
    <t>Tomatoes - Cherry</t>
  </si>
  <si>
    <t>Black cherry</t>
  </si>
  <si>
    <t>Sun gold</t>
  </si>
  <si>
    <t>Supersweet 100</t>
  </si>
  <si>
    <t>Grape: Red Pearl</t>
  </si>
  <si>
    <t>Sunrise Bumblebee</t>
  </si>
  <si>
    <t>Tidy Treats (dwarf cherry)</t>
  </si>
  <si>
    <t>Grape: Pink Tiger</t>
  </si>
  <si>
    <t xml:space="preserve">Tomatoes - Heirloom </t>
  </si>
  <si>
    <t>$3.00 / 3" pot</t>
  </si>
  <si>
    <t>Amish paste</t>
  </si>
  <si>
    <t>Cherokee purple</t>
  </si>
  <si>
    <t>Brandywine</t>
  </si>
  <si>
    <t>Black Krim</t>
  </si>
  <si>
    <t>Green zebra</t>
  </si>
  <si>
    <t>Striped german</t>
  </si>
  <si>
    <t>Custom mix (please specify)</t>
  </si>
  <si>
    <t>Herb- Basil</t>
  </si>
  <si>
    <t>$4.00 / 4 pack. 2-3 plants per cell</t>
  </si>
  <si>
    <t>Genovese</t>
  </si>
  <si>
    <t>Eleonora</t>
  </si>
  <si>
    <t>Sweet Thai</t>
  </si>
  <si>
    <t>Purple Basil</t>
  </si>
  <si>
    <t>Herbs</t>
  </si>
  <si>
    <t xml:space="preserve">$3.00 / 3.5'' pot </t>
  </si>
  <si>
    <t>Catnip</t>
  </si>
  <si>
    <t>Chives</t>
  </si>
  <si>
    <t>Parsley</t>
  </si>
  <si>
    <t>Rhubarb Plants Victoria</t>
  </si>
  <si>
    <t>Vegetative Herbs</t>
  </si>
  <si>
    <t>$7.00 / 5" pot</t>
  </si>
  <si>
    <t>Peppermint</t>
  </si>
  <si>
    <t>Double Mint</t>
  </si>
  <si>
    <t>Berggarten Sage</t>
  </si>
  <si>
    <t>French Tarragon</t>
  </si>
  <si>
    <t>English Thyme</t>
  </si>
  <si>
    <t>Flowers</t>
  </si>
  <si>
    <t>$5.00 / 6-pack</t>
  </si>
  <si>
    <t>Amaranth - Love Lies Bleeding</t>
  </si>
  <si>
    <t>Amaranth -Red Spike</t>
  </si>
  <si>
    <t>Calendula - Princess Mix</t>
  </si>
  <si>
    <t>Cosmos - Double Click Mix</t>
  </si>
  <si>
    <t>Euphorbia- Mountain Snow</t>
  </si>
  <si>
    <t>Hyacinth Bean</t>
  </si>
  <si>
    <t>Marigold - Durango Outback Mix</t>
  </si>
  <si>
    <t>Marigold - Giant Orange</t>
  </si>
  <si>
    <t>Morning Glory</t>
  </si>
  <si>
    <t>Nasturtium Mix</t>
  </si>
  <si>
    <t>Poppy</t>
  </si>
  <si>
    <t>Scarlet Runner Bean</t>
  </si>
  <si>
    <t>Snapdragon Mix</t>
  </si>
  <si>
    <t xml:space="preserve">Sunflower: Strawberry Blonde </t>
  </si>
  <si>
    <t xml:space="preserve">Sunflower: Soraya </t>
  </si>
  <si>
    <t>Sunflowers: Teddy Bear</t>
  </si>
  <si>
    <t>Sunflowers: Autumn Beauty Mix</t>
  </si>
  <si>
    <t>Sunflower: Strawberry mix</t>
  </si>
  <si>
    <t>Sweet pea - Mammoth Choice Mix</t>
  </si>
  <si>
    <t>Zinnia - Benary's Giant Mix</t>
  </si>
  <si>
    <t>Zinnia -Oklahoma Mix</t>
  </si>
  <si>
    <t>Zinnia - Profusion Mix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</si>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</sst>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</font>
    <font>
      <b/>
      <sz val="11.0"/>
      <color rgb="FF000000"/>
      <name val="Calibri"/>
    </font>
    <font/>
    <font>
      <color theme="1"/>
      <name val="Helvetica Neue"/>
    </font>
    <font>
      <sz val="11.0"/>
      <color rgb="FFD9D9D9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</fills>
  <borders count="21">
    <border/>
    <border>
      <left style="thin">
        <color rgb="FFAAAAAA"/>
      </left>
      <top style="thin">
        <color rgb="FFAAAAAA"/>
      </top>
      <bottom style="thin">
        <color rgb="FFAAAAAA"/>
      </bottom>
    </border>
    <border>
      <top style="thin">
        <color rgb="FFAAAAAA"/>
      </top>
      <bottom style="thin">
        <color rgb="FFAAAAAA"/>
      </bottom>
    </border>
    <border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</border>
    <border>
      <left style="thin">
        <color rgb="FFAAAAAA"/>
      </left>
      <top style="thin">
        <color rgb="FFAAAAAA"/>
      </top>
      <bottom style="thin">
        <color rgb="FF000000"/>
      </bottom>
    </border>
    <border>
      <right style="thin">
        <color rgb="FFAAAAAA"/>
      </right>
      <top style="thin">
        <color rgb="FFAAAAAA"/>
      </top>
      <bottom style="thin">
        <color rgb="FF000000"/>
      </bottom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AAAAAA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AAAAAA"/>
      </bottom>
    </border>
    <border>
      <top style="thin">
        <color rgb="FF000000"/>
      </top>
    </border>
    <border>
      <left/>
      <right/>
      <top style="thin">
        <color rgb="FF000000"/>
      </top>
      <bottom/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/>
      <right/>
      <top/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AAAAAA"/>
      </left>
      <right style="thin">
        <color rgb="FFAAAAAA"/>
      </right>
      <bottom style="thin">
        <color rgb="FFAAAAAA"/>
      </bottom>
    </border>
    <border>
      <right style="thin">
        <color rgb="FFAAAAAA"/>
      </right>
      <top style="thin">
        <color rgb="FFAAAAAA"/>
      </top>
    </border>
    <border>
      <top style="thin">
        <color rgb="FF000000"/>
      </top>
      <bottom style="thin">
        <color rgb="FF000000"/>
      </bottom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1" fillId="2" fontId="1" numFmtId="49" xfId="0" applyAlignment="1" applyBorder="1" applyFill="1" applyFont="1" applyNumberFormat="1">
      <alignment horizontal="center" vertical="bottom"/>
    </xf>
    <xf borderId="2" fillId="0" fontId="2" numFmtId="0" xfId="0" applyBorder="1" applyFont="1"/>
    <xf borderId="3" fillId="0" fontId="2" numFmtId="0" xfId="0" applyBorder="1" applyFont="1"/>
    <xf borderId="0" fillId="0" fontId="0" numFmtId="0" xfId="0" applyAlignment="1" applyFont="1">
      <alignment vertical="bottom"/>
    </xf>
    <xf borderId="4" fillId="2" fontId="0" numFmtId="49" xfId="0" applyAlignment="1" applyBorder="1" applyFont="1" applyNumberFormat="1">
      <alignment vertical="bottom"/>
    </xf>
    <xf borderId="4" fillId="0" fontId="0" numFmtId="0" xfId="0" applyAlignment="1" applyBorder="1" applyFont="1">
      <alignment vertical="bottom"/>
    </xf>
    <xf borderId="4" fillId="2" fontId="1" numFmtId="49" xfId="0" applyAlignment="1" applyBorder="1" applyFont="1" applyNumberFormat="1">
      <alignment vertical="bottom"/>
    </xf>
    <xf borderId="4" fillId="2" fontId="0" numFmtId="0" xfId="0" applyAlignment="1" applyBorder="1" applyFont="1">
      <alignment vertical="bottom"/>
    </xf>
    <xf borderId="5" fillId="2" fontId="0" numFmtId="49" xfId="0" applyAlignment="1" applyBorder="1" applyFont="1" applyNumberFormat="1">
      <alignment vertical="bottom"/>
    </xf>
    <xf borderId="6" fillId="2" fontId="0" numFmtId="49" xfId="0" applyAlignment="1" applyBorder="1" applyFont="1" applyNumberFormat="1">
      <alignment horizontal="left" vertical="bottom"/>
    </xf>
    <xf borderId="7" fillId="0" fontId="2" numFmtId="0" xfId="0" applyBorder="1" applyFont="1"/>
    <xf borderId="8" fillId="0" fontId="0" numFmtId="0" xfId="0" applyAlignment="1" applyBorder="1" applyFont="1">
      <alignment vertical="bottom"/>
    </xf>
    <xf borderId="8" fillId="2" fontId="0" numFmtId="0" xfId="0" applyAlignment="1" applyBorder="1" applyFont="1">
      <alignment horizontal="left" vertical="bottom"/>
    </xf>
    <xf borderId="9" fillId="2" fontId="0" numFmtId="49" xfId="0" applyAlignment="1" applyBorder="1" applyFont="1" applyNumberFormat="1">
      <alignment vertical="bottom"/>
    </xf>
    <xf borderId="10" fillId="3" fontId="0" numFmtId="0" xfId="0" applyAlignment="1" applyBorder="1" applyFill="1" applyFont="1">
      <alignment vertical="bottom"/>
    </xf>
    <xf borderId="11" fillId="0" fontId="0" numFmtId="0" xfId="0" applyAlignment="1" applyBorder="1" applyFont="1">
      <alignment vertical="bottom"/>
    </xf>
    <xf borderId="4" fillId="2" fontId="1" numFmtId="0" xfId="0" applyAlignment="1" applyBorder="1" applyFont="1">
      <alignment vertical="bottom"/>
    </xf>
    <xf borderId="10" fillId="0" fontId="3" numFmtId="0" xfId="0" applyBorder="1" applyFont="1"/>
    <xf borderId="10" fillId="2" fontId="0" numFmtId="0" xfId="0" applyAlignment="1" applyBorder="1" applyFont="1">
      <alignment vertical="bottom"/>
    </xf>
    <xf borderId="1" fillId="2" fontId="0" numFmtId="0" xfId="0" applyAlignment="1" applyBorder="1" applyFont="1">
      <alignment vertical="bottom"/>
    </xf>
    <xf borderId="12" fillId="0" fontId="0" numFmtId="0" xfId="0" applyAlignment="1" applyBorder="1" applyFont="1">
      <alignment vertical="bottom"/>
    </xf>
    <xf borderId="3" fillId="0" fontId="0" numFmtId="0" xfId="0" applyAlignment="1" applyBorder="1" applyFont="1">
      <alignment vertical="bottom"/>
    </xf>
    <xf borderId="11" fillId="2" fontId="0" numFmtId="0" xfId="0" applyAlignment="1" applyBorder="1" applyFont="1">
      <alignment vertical="bottom"/>
    </xf>
    <xf borderId="1" fillId="0" fontId="0" numFmtId="0" xfId="0" applyAlignment="1" applyBorder="1" applyFont="1">
      <alignment vertical="bottom"/>
    </xf>
    <xf borderId="13" fillId="2" fontId="0" numFmtId="0" xfId="0" applyAlignment="1" applyBorder="1" applyFont="1">
      <alignment vertical="bottom"/>
    </xf>
    <xf borderId="14" fillId="2" fontId="1" numFmtId="49" xfId="0" applyAlignment="1" applyBorder="1" applyFont="1" applyNumberFormat="1">
      <alignment vertical="bottom"/>
    </xf>
    <xf borderId="15" fillId="2" fontId="0" numFmtId="49" xfId="0" applyAlignment="1" applyBorder="1" applyFont="1" applyNumberFormat="1">
      <alignment vertical="bottom"/>
    </xf>
    <xf borderId="10" fillId="4" fontId="0" numFmtId="0" xfId="0" applyAlignment="1" applyBorder="1" applyFill="1" applyFont="1">
      <alignment vertical="bottom"/>
    </xf>
    <xf borderId="5" fillId="0" fontId="0" numFmtId="0" xfId="0" applyAlignment="1" applyBorder="1" applyFont="1">
      <alignment vertical="bottom"/>
    </xf>
    <xf borderId="10" fillId="0" fontId="0" numFmtId="0" xfId="0" applyAlignment="1" applyBorder="1" applyFont="1">
      <alignment vertical="bottom"/>
    </xf>
    <xf borderId="16" fillId="2" fontId="0" numFmtId="0" xfId="0" applyAlignment="1" applyBorder="1" applyFont="1">
      <alignment vertical="bottom"/>
    </xf>
    <xf borderId="17" fillId="0" fontId="0" numFmtId="0" xfId="0" applyAlignment="1" applyBorder="1" applyFont="1">
      <alignment vertical="bottom"/>
    </xf>
    <xf borderId="1" fillId="2" fontId="0" numFmtId="49" xfId="0" applyAlignment="1" applyBorder="1" applyFont="1" applyNumberFormat="1">
      <alignment vertical="bottom"/>
    </xf>
    <xf borderId="10" fillId="5" fontId="0" numFmtId="49" xfId="0" applyAlignment="1" applyBorder="1" applyFill="1" applyFont="1" applyNumberFormat="1">
      <alignment vertical="bottom"/>
    </xf>
    <xf borderId="18" fillId="2" fontId="0" numFmtId="49" xfId="0" applyAlignment="1" applyBorder="1" applyFont="1" applyNumberFormat="1">
      <alignment vertical="bottom"/>
    </xf>
    <xf borderId="1" fillId="2" fontId="1" numFmtId="49" xfId="0" applyAlignment="1" applyBorder="1" applyFont="1" applyNumberFormat="1">
      <alignment vertical="bottom"/>
    </xf>
    <xf borderId="19" fillId="2" fontId="0" numFmtId="49" xfId="0" applyAlignment="1" applyBorder="1" applyFont="1" applyNumberFormat="1">
      <alignment vertical="bottom"/>
    </xf>
    <xf borderId="20" fillId="2" fontId="0" numFmtId="49" xfId="0" applyAlignment="1" applyBorder="1" applyFont="1" applyNumberFormat="1">
      <alignment vertical="bottom"/>
    </xf>
    <xf borderId="8" fillId="2" fontId="0" numFmtId="0" xfId="0" applyAlignment="1" applyBorder="1" applyFont="1">
      <alignment vertical="bottom"/>
    </xf>
    <xf borderId="5" fillId="2" fontId="0" numFmtId="0" xfId="0" applyAlignment="1" applyBorder="1" applyFont="1">
      <alignment vertical="bottom"/>
    </xf>
    <xf borderId="10" fillId="4" fontId="4" numFmtId="0" xfId="0" applyAlignment="1" applyBorder="1" applyFont="1">
      <alignment vertical="bottom"/>
    </xf>
    <xf borderId="10" fillId="0" fontId="1" numFmtId="0" xfId="0" applyAlignment="1" applyBorder="1" applyFont="1">
      <alignment vertical="bottom"/>
    </xf>
  </cellXfs>
  <cellStyles count="1">
    <cellStyle xfId="0" name="Normal" builtinId="0"/>
  </cellStyles>
  <dxfs count="1">
    <dxf>
      <font>
        <color rgb="FFFF0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2.43"/>
    <col customWidth="1" min="2" max="2" width="16.43"/>
    <col customWidth="1" min="3" max="3" width="13.0"/>
    <col customWidth="1" min="4" max="4" width="27.43"/>
    <col customWidth="1" min="5" max="6" width="14.43"/>
  </cols>
  <sheetData>
    <row r="1" ht="15.0" customHeight="1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15.0" customHeight="1">
      <c r="A2" s="5" t="s">
        <v>1</v>
      </c>
      <c r="B2" s="6"/>
      <c r="C2" s="6"/>
      <c r="D2" s="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15.0" customHeight="1">
      <c r="A3" s="7" t="s">
        <v>2</v>
      </c>
      <c r="B3" s="6"/>
      <c r="C3" s="6"/>
      <c r="D3" s="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ht="15.0" customHeight="1">
      <c r="A4" s="7" t="s">
        <v>3</v>
      </c>
      <c r="B4" s="8"/>
      <c r="C4" s="6"/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ht="15.0" customHeight="1">
      <c r="A5" s="7" t="s">
        <v>4</v>
      </c>
      <c r="B5" s="6"/>
      <c r="C5" s="6"/>
      <c r="D5" s="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ht="15.0" customHeight="1">
      <c r="A6" s="7" t="s">
        <v>5</v>
      </c>
      <c r="B6" s="8"/>
      <c r="C6" s="6"/>
      <c r="D6" s="6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ht="15.0" customHeight="1">
      <c r="A7" s="7" t="s">
        <v>6</v>
      </c>
      <c r="B7" s="6"/>
      <c r="C7" s="6"/>
      <c r="D7" s="6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ht="15.0" customHeight="1">
      <c r="A8" s="6"/>
      <c r="B8" s="6"/>
      <c r="C8" s="6"/>
      <c r="D8" s="6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ht="15.0" customHeight="1">
      <c r="A9" s="9" t="s">
        <v>7</v>
      </c>
      <c r="B9" s="10" t="s">
        <v>8</v>
      </c>
      <c r="C9" s="11"/>
      <c r="D9" s="9" t="s">
        <v>9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ht="15.0" customHeight="1">
      <c r="A10" s="12"/>
      <c r="B10" s="13"/>
      <c r="C10" s="13"/>
      <c r="D10" s="1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ht="15.0" customHeight="1">
      <c r="A11" s="7" t="s">
        <v>10</v>
      </c>
      <c r="B11" s="9" t="s">
        <v>11</v>
      </c>
      <c r="C11" s="6"/>
      <c r="D11" s="6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ht="15.0" customHeight="1">
      <c r="A12" s="14" t="s">
        <v>12</v>
      </c>
      <c r="B12" s="15"/>
      <c r="C12" s="16"/>
      <c r="D12" s="16">
        <f t="shared" ref="D12:D13" si="1">B12*4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ht="15.0" customHeight="1">
      <c r="A13" s="14" t="s">
        <v>13</v>
      </c>
      <c r="B13" s="15"/>
      <c r="C13" s="16"/>
      <c r="D13" s="16">
        <f t="shared" si="1"/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ht="15.0" customHeight="1">
      <c r="A14" s="6"/>
      <c r="B14" s="12"/>
      <c r="C14" s="6"/>
      <c r="D14" s="6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ht="15.0" customHeight="1">
      <c r="A15" s="7" t="s">
        <v>14</v>
      </c>
      <c r="B15" s="9" t="s">
        <v>15</v>
      </c>
      <c r="C15" s="8"/>
      <c r="D15" s="8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ht="15.0" customHeight="1">
      <c r="A16" s="14" t="s">
        <v>16</v>
      </c>
      <c r="B16" s="15"/>
      <c r="C16" s="16"/>
      <c r="D16" s="16">
        <f t="shared" ref="D16:D18" si="2">B16*4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ht="15.0" customHeight="1">
      <c r="A17" s="14" t="s">
        <v>17</v>
      </c>
      <c r="B17" s="15"/>
      <c r="C17" s="16"/>
      <c r="D17" s="16">
        <f t="shared" si="2"/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ht="15.0" customHeight="1">
      <c r="A18" s="14" t="s">
        <v>18</v>
      </c>
      <c r="B18" s="15"/>
      <c r="C18" s="16"/>
      <c r="D18" s="16">
        <f t="shared" si="2"/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ht="15.0" customHeight="1">
      <c r="A19" s="6"/>
      <c r="B19" s="12"/>
      <c r="C19" s="6"/>
      <c r="D19" s="6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ht="15.0" customHeight="1">
      <c r="A20" s="7" t="s">
        <v>19</v>
      </c>
      <c r="B20" s="9" t="s">
        <v>15</v>
      </c>
      <c r="C20" s="17"/>
      <c r="D20" s="17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ht="15.0" customHeight="1">
      <c r="A21" s="14" t="s">
        <v>20</v>
      </c>
      <c r="B21" s="15"/>
      <c r="C21" s="16"/>
      <c r="D21" s="16">
        <f>B21*4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ht="15.0" customHeight="1">
      <c r="A22" s="6"/>
      <c r="B22" s="12"/>
      <c r="C22" s="6"/>
      <c r="D22" s="6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ht="15.0" customHeight="1">
      <c r="A23" s="7" t="s">
        <v>21</v>
      </c>
      <c r="B23" s="9" t="s">
        <v>15</v>
      </c>
      <c r="C23" s="6"/>
      <c r="D23" s="6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ht="15.0" customHeight="1">
      <c r="A24" s="14" t="s">
        <v>22</v>
      </c>
      <c r="B24" s="15"/>
      <c r="C24" s="16"/>
      <c r="D24" s="16">
        <f>B24*4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ht="15.0" customHeight="1">
      <c r="A25" s="6"/>
      <c r="B25" s="12"/>
      <c r="C25" s="6"/>
      <c r="D25" s="6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ht="15.0" customHeight="1">
      <c r="A26" s="7" t="s">
        <v>23</v>
      </c>
      <c r="B26" s="9" t="s">
        <v>24</v>
      </c>
      <c r="C26" s="9"/>
      <c r="D26" s="6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ht="15.0" customHeight="1">
      <c r="A27" s="14" t="s">
        <v>25</v>
      </c>
      <c r="B27" s="15"/>
      <c r="C27" s="18"/>
      <c r="D27" s="19">
        <f t="shared" ref="D27:D31" si="3">B27*2.5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ht="15.0" customHeight="1">
      <c r="A28" s="14" t="s">
        <v>26</v>
      </c>
      <c r="B28" s="15"/>
      <c r="C28" s="18"/>
      <c r="D28" s="19">
        <f t="shared" si="3"/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ht="15.0" customHeight="1">
      <c r="A29" s="14" t="s">
        <v>27</v>
      </c>
      <c r="B29" s="15"/>
      <c r="C29" s="18"/>
      <c r="D29" s="19">
        <f t="shared" si="3"/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ht="15.0" customHeight="1">
      <c r="A30" s="14" t="s">
        <v>28</v>
      </c>
      <c r="B30" s="15"/>
      <c r="C30" s="18"/>
      <c r="D30" s="19">
        <f t="shared" si="3"/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ht="15.0" customHeight="1">
      <c r="A31" s="14" t="s">
        <v>29</v>
      </c>
      <c r="B31" s="15"/>
      <c r="C31" s="18"/>
      <c r="D31" s="19">
        <f t="shared" si="3"/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ht="15.0" customHeight="1">
      <c r="A32" s="20" t="s">
        <v>30</v>
      </c>
      <c r="B32" s="21"/>
      <c r="C32" s="21"/>
      <c r="D32" s="2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ht="15.0" customHeight="1">
      <c r="A33" s="17"/>
      <c r="B33" s="12"/>
      <c r="C33" s="12"/>
      <c r="D33" s="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ht="15.0" customHeight="1">
      <c r="A34" s="7" t="s">
        <v>31</v>
      </c>
      <c r="B34" s="9" t="s">
        <v>32</v>
      </c>
      <c r="C34" s="9" t="s">
        <v>33</v>
      </c>
      <c r="D34" s="6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ht="15.0" customHeight="1">
      <c r="A35" s="14" t="s">
        <v>34</v>
      </c>
      <c r="B35" s="15"/>
      <c r="C35" s="15"/>
      <c r="D35" s="16">
        <f t="shared" ref="D35:D38" si="4">(B35*6)+(C35*2)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ht="15.0" customHeight="1">
      <c r="A36" s="14" t="s">
        <v>35</v>
      </c>
      <c r="B36" s="15"/>
      <c r="C36" s="15"/>
      <c r="D36" s="16">
        <f t="shared" si="4"/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ht="15.0" customHeight="1">
      <c r="A37" s="14" t="s">
        <v>36</v>
      </c>
      <c r="B37" s="15"/>
      <c r="C37" s="15"/>
      <c r="D37" s="16">
        <f t="shared" si="4"/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ht="15.0" customHeight="1">
      <c r="A38" s="14" t="s">
        <v>37</v>
      </c>
      <c r="B38" s="15"/>
      <c r="C38" s="15"/>
      <c r="D38" s="16">
        <f t="shared" si="4"/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ht="15.0" customHeight="1">
      <c r="A39" s="6"/>
      <c r="B39" s="12"/>
      <c r="C39" s="12"/>
      <c r="D39" s="6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ht="15.0" customHeight="1">
      <c r="A40" s="7" t="s">
        <v>38</v>
      </c>
      <c r="B40" s="9" t="s">
        <v>15</v>
      </c>
      <c r="C40" s="6"/>
      <c r="D40" s="6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ht="15.0" customHeight="1">
      <c r="A41" s="14" t="s">
        <v>39</v>
      </c>
      <c r="B41" s="15"/>
      <c r="C41" s="23"/>
      <c r="D41" s="6">
        <f t="shared" ref="D41:D44" si="5">B41*4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ht="15.0" customHeight="1">
      <c r="A42" s="14" t="s">
        <v>40</v>
      </c>
      <c r="B42" s="15"/>
      <c r="C42" s="23"/>
      <c r="D42" s="6">
        <f t="shared" si="5"/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ht="15.0" customHeight="1">
      <c r="A43" s="14" t="s">
        <v>41</v>
      </c>
      <c r="B43" s="15"/>
      <c r="C43" s="23"/>
      <c r="D43" s="6">
        <f t="shared" si="5"/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ht="15.0" customHeight="1">
      <c r="A44" s="14" t="s">
        <v>42</v>
      </c>
      <c r="B44" s="15"/>
      <c r="C44" s="23"/>
      <c r="D44" s="6">
        <f t="shared" si="5"/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ht="15.0" customHeight="1">
      <c r="A45" s="6"/>
      <c r="B45" s="12"/>
      <c r="C45" s="8"/>
      <c r="D45" s="6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ht="15.0" customHeight="1">
      <c r="A46" s="7" t="s">
        <v>43</v>
      </c>
      <c r="B46" s="9" t="s">
        <v>15</v>
      </c>
      <c r="C46" s="6"/>
      <c r="D46" s="6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ht="15.0" customHeight="1">
      <c r="A47" s="14" t="s">
        <v>44</v>
      </c>
      <c r="B47" s="15"/>
      <c r="C47" s="16"/>
      <c r="D47" s="6">
        <f t="shared" ref="D47:D51" si="6">B47*4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ht="15.0" customHeight="1">
      <c r="A48" s="14" t="s">
        <v>45</v>
      </c>
      <c r="B48" s="15"/>
      <c r="C48" s="16"/>
      <c r="D48" s="6">
        <f t="shared" si="6"/>
        <v>0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ht="15.0" customHeight="1">
      <c r="A49" s="14" t="s">
        <v>46</v>
      </c>
      <c r="B49" s="15"/>
      <c r="C49" s="16"/>
      <c r="D49" s="6">
        <f t="shared" si="6"/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ht="15.0" customHeight="1">
      <c r="A50" s="14" t="s">
        <v>47</v>
      </c>
      <c r="B50" s="15"/>
      <c r="C50" s="16"/>
      <c r="D50" s="6">
        <f t="shared" si="6"/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ht="15.0" customHeight="1">
      <c r="A51" s="14" t="s">
        <v>42</v>
      </c>
      <c r="B51" s="15"/>
      <c r="C51" s="16"/>
      <c r="D51" s="6">
        <f t="shared" si="6"/>
        <v>0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ht="15.0" customHeight="1">
      <c r="A52" s="24"/>
      <c r="B52" s="25"/>
      <c r="C52" s="22"/>
      <c r="D52" s="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ht="15.0" customHeight="1">
      <c r="A53" s="26" t="s">
        <v>48</v>
      </c>
      <c r="B53" s="27" t="s">
        <v>49</v>
      </c>
      <c r="C53" s="22"/>
      <c r="D53" s="6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ht="15.0" customHeight="1">
      <c r="A54" s="14" t="s">
        <v>50</v>
      </c>
      <c r="B54" s="28"/>
      <c r="C54" s="16"/>
      <c r="D54" s="6">
        <f t="shared" ref="D54:D55" si="7">B54*3.5</f>
        <v>0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ht="15.0" customHeight="1">
      <c r="A55" s="14" t="s">
        <v>51</v>
      </c>
      <c r="B55" s="28"/>
      <c r="C55" s="16"/>
      <c r="D55" s="6">
        <f t="shared" si="7"/>
        <v>0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ht="15.0" customHeight="1">
      <c r="A56" s="6"/>
      <c r="B56" s="12"/>
      <c r="C56" s="6"/>
      <c r="D56" s="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ht="15.0" customHeight="1">
      <c r="A57" s="7" t="s">
        <v>52</v>
      </c>
      <c r="B57" s="9" t="s">
        <v>53</v>
      </c>
      <c r="C57" s="29"/>
      <c r="D57" s="6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ht="15.0" customHeight="1">
      <c r="A58" s="14" t="s">
        <v>54</v>
      </c>
      <c r="B58" s="28"/>
      <c r="C58" s="30"/>
      <c r="D58" s="6">
        <f t="shared" ref="D58:D60" si="8">B58*3.5</f>
        <v>0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ht="15.0" customHeight="1">
      <c r="A59" s="14" t="s">
        <v>55</v>
      </c>
      <c r="B59" s="28"/>
      <c r="C59" s="30"/>
      <c r="D59" s="6">
        <f t="shared" si="8"/>
        <v>0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ht="15.0" customHeight="1">
      <c r="A60" s="14" t="s">
        <v>56</v>
      </c>
      <c r="B60" s="28"/>
      <c r="C60" s="30"/>
      <c r="D60" s="6">
        <f t="shared" si="8"/>
        <v>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ht="15.0" customHeight="1">
      <c r="A61" s="6"/>
      <c r="B61" s="12"/>
      <c r="C61" s="12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ht="15.0" customHeight="1">
      <c r="A62" s="7" t="s">
        <v>57</v>
      </c>
      <c r="B62" s="9" t="s">
        <v>58</v>
      </c>
      <c r="C62" s="9" t="s">
        <v>33</v>
      </c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ht="15.0" customHeight="1">
      <c r="A63" s="14" t="s">
        <v>59</v>
      </c>
      <c r="B63" s="15"/>
      <c r="C63" s="15"/>
      <c r="D63" s="16">
        <f t="shared" ref="D63:D69" si="9">(B63*5.5)+(C63*2)</f>
        <v>0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ht="15.0" customHeight="1">
      <c r="A64" s="14" t="s">
        <v>60</v>
      </c>
      <c r="B64" s="15"/>
      <c r="C64" s="15"/>
      <c r="D64" s="16">
        <f t="shared" si="9"/>
        <v>0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ht="15.0" customHeight="1">
      <c r="A65" s="14" t="s">
        <v>61</v>
      </c>
      <c r="B65" s="15"/>
      <c r="C65" s="15"/>
      <c r="D65" s="16">
        <f t="shared" si="9"/>
        <v>0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ht="15.0" customHeight="1">
      <c r="A66" s="14" t="s">
        <v>62</v>
      </c>
      <c r="B66" s="15"/>
      <c r="C66" s="15"/>
      <c r="D66" s="16">
        <f t="shared" si="9"/>
        <v>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ht="15.0" customHeight="1">
      <c r="A67" s="14" t="s">
        <v>63</v>
      </c>
      <c r="B67" s="15"/>
      <c r="C67" s="15"/>
      <c r="D67" s="16">
        <f t="shared" si="9"/>
        <v>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ht="15.0" customHeight="1">
      <c r="A68" s="14" t="s">
        <v>64</v>
      </c>
      <c r="B68" s="15"/>
      <c r="C68" s="15"/>
      <c r="D68" s="16">
        <f t="shared" si="9"/>
        <v>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ht="15.0" customHeight="1">
      <c r="A69" s="14" t="s">
        <v>37</v>
      </c>
      <c r="B69" s="15"/>
      <c r="C69" s="15"/>
      <c r="D69" s="16">
        <f t="shared" si="9"/>
        <v>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ht="15.0" customHeight="1">
      <c r="A70" s="6"/>
      <c r="B70" s="12"/>
      <c r="C70" s="12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ht="15.0" customHeight="1">
      <c r="A71" s="7" t="s">
        <v>65</v>
      </c>
      <c r="B71" s="9" t="s">
        <v>58</v>
      </c>
      <c r="C71" s="9" t="s">
        <v>33</v>
      </c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ht="15.0" customHeight="1">
      <c r="A72" s="14" t="s">
        <v>66</v>
      </c>
      <c r="B72" s="15"/>
      <c r="C72" s="15"/>
      <c r="D72" s="16">
        <f t="shared" ref="D72:D78" si="10">(B72*5.5)+(C72*2)</f>
        <v>0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ht="15.0" customHeight="1">
      <c r="A73" s="14" t="s">
        <v>67</v>
      </c>
      <c r="B73" s="15"/>
      <c r="C73" s="15"/>
      <c r="D73" s="16">
        <f t="shared" si="10"/>
        <v>0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ht="15.0" customHeight="1">
      <c r="A74" s="14" t="s">
        <v>68</v>
      </c>
      <c r="B74" s="15"/>
      <c r="C74" s="15"/>
      <c r="D74" s="16">
        <f t="shared" si="10"/>
        <v>0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ht="15.0" customHeight="1">
      <c r="A75" s="14" t="s">
        <v>69</v>
      </c>
      <c r="B75" s="15"/>
      <c r="C75" s="15"/>
      <c r="D75" s="16">
        <f t="shared" si="10"/>
        <v>0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ht="15.0" customHeight="1">
      <c r="A76" s="14" t="s">
        <v>70</v>
      </c>
      <c r="B76" s="15"/>
      <c r="C76" s="15"/>
      <c r="D76" s="16">
        <f t="shared" si="10"/>
        <v>0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ht="15.0" customHeight="1">
      <c r="A77" s="14" t="s">
        <v>71</v>
      </c>
      <c r="B77" s="15"/>
      <c r="C77" s="15"/>
      <c r="D77" s="16">
        <f t="shared" si="10"/>
        <v>0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ht="15.0" customHeight="1">
      <c r="A78" s="14" t="s">
        <v>37</v>
      </c>
      <c r="B78" s="15"/>
      <c r="C78" s="15"/>
      <c r="D78" s="16">
        <f t="shared" si="10"/>
        <v>0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ht="15.0" customHeight="1">
      <c r="A79" s="6"/>
      <c r="B79" s="12"/>
      <c r="C79" s="12"/>
      <c r="D79" s="6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ht="15.0" customHeight="1">
      <c r="A80" s="7" t="s">
        <v>72</v>
      </c>
      <c r="B80" s="9" t="s">
        <v>73</v>
      </c>
      <c r="C80" s="29"/>
      <c r="D80" s="6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ht="15.0" customHeight="1">
      <c r="A81" s="14" t="s">
        <v>74</v>
      </c>
      <c r="B81" s="15"/>
      <c r="C81" s="19"/>
      <c r="D81" s="19">
        <f t="shared" ref="D81:D87" si="11">B81*2.5</f>
        <v>0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ht="15.0" customHeight="1">
      <c r="A82" s="14" t="s">
        <v>75</v>
      </c>
      <c r="B82" s="15"/>
      <c r="C82" s="19"/>
      <c r="D82" s="19">
        <f t="shared" si="11"/>
        <v>0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ht="15.0" customHeight="1">
      <c r="A83" s="14" t="s">
        <v>76</v>
      </c>
      <c r="B83" s="15"/>
      <c r="C83" s="19"/>
      <c r="D83" s="19">
        <f t="shared" si="11"/>
        <v>0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ht="15.0" customHeight="1">
      <c r="A84" s="14" t="s">
        <v>77</v>
      </c>
      <c r="B84" s="15"/>
      <c r="C84" s="19"/>
      <c r="D84" s="19">
        <f t="shared" si="11"/>
        <v>0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ht="15.0" customHeight="1">
      <c r="A85" s="14" t="s">
        <v>78</v>
      </c>
      <c r="B85" s="15"/>
      <c r="C85" s="19"/>
      <c r="D85" s="19">
        <f t="shared" si="11"/>
        <v>0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ht="15.0" customHeight="1">
      <c r="A86" s="14" t="s">
        <v>79</v>
      </c>
      <c r="B86" s="28"/>
      <c r="C86" s="31"/>
      <c r="D86" s="19">
        <f t="shared" si="11"/>
        <v>0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ht="15.0" customHeight="1">
      <c r="A87" s="14" t="s">
        <v>80</v>
      </c>
      <c r="B87" s="28"/>
      <c r="C87" s="19"/>
      <c r="D87" s="19">
        <f t="shared" si="11"/>
        <v>0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ht="15.0" customHeight="1">
      <c r="A88" s="6"/>
      <c r="B88" s="12"/>
      <c r="C88" s="32"/>
      <c r="D88" s="6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ht="15.0" customHeight="1">
      <c r="A89" s="7" t="s">
        <v>81</v>
      </c>
      <c r="B89" s="9" t="s">
        <v>82</v>
      </c>
      <c r="C89" s="9"/>
      <c r="D89" s="8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ht="15.0" customHeight="1">
      <c r="A90" s="14" t="s">
        <v>83</v>
      </c>
      <c r="B90" s="15"/>
      <c r="C90" s="19"/>
      <c r="D90" s="19">
        <f t="shared" ref="D90:D103" si="12">B90*2</f>
        <v>0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ht="15.0" customHeight="1">
      <c r="A91" s="14" t="s">
        <v>84</v>
      </c>
      <c r="B91" s="15"/>
      <c r="C91" s="19"/>
      <c r="D91" s="19">
        <f t="shared" si="12"/>
        <v>0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ht="15.0" customHeight="1">
      <c r="A92" s="14" t="s">
        <v>85</v>
      </c>
      <c r="B92" s="15"/>
      <c r="C92" s="19"/>
      <c r="D92" s="19">
        <f t="shared" si="12"/>
        <v>0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ht="15.0" customHeight="1">
      <c r="A93" s="14" t="s">
        <v>86</v>
      </c>
      <c r="B93" s="15"/>
      <c r="C93" s="19"/>
      <c r="D93" s="19">
        <f t="shared" si="12"/>
        <v>0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ht="15.0" customHeight="1">
      <c r="A94" s="14" t="s">
        <v>87</v>
      </c>
      <c r="B94" s="15"/>
      <c r="C94" s="19"/>
      <c r="D94" s="19">
        <f t="shared" si="12"/>
        <v>0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ht="15.0" customHeight="1">
      <c r="A95" s="14" t="s">
        <v>88</v>
      </c>
      <c r="B95" s="15"/>
      <c r="C95" s="19"/>
      <c r="D95" s="19">
        <f t="shared" si="12"/>
        <v>0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ht="15.0" customHeight="1">
      <c r="A96" s="14" t="s">
        <v>89</v>
      </c>
      <c r="B96" s="15"/>
      <c r="C96" s="19"/>
      <c r="D96" s="19">
        <f t="shared" si="12"/>
        <v>0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ht="15.0" customHeight="1">
      <c r="A97" s="14" t="s">
        <v>90</v>
      </c>
      <c r="B97" s="15"/>
      <c r="C97" s="19"/>
      <c r="D97" s="19">
        <f t="shared" si="12"/>
        <v>0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ht="15.0" customHeight="1">
      <c r="A98" s="14" t="s">
        <v>91</v>
      </c>
      <c r="B98" s="15"/>
      <c r="C98" s="19"/>
      <c r="D98" s="19">
        <f t="shared" si="12"/>
        <v>0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ht="15.0" customHeight="1">
      <c r="A99" s="14" t="s">
        <v>92</v>
      </c>
      <c r="B99" s="15"/>
      <c r="C99" s="19"/>
      <c r="D99" s="19">
        <f t="shared" si="12"/>
        <v>0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ht="15.0" customHeight="1">
      <c r="A100" s="14" t="s">
        <v>93</v>
      </c>
      <c r="B100" s="15"/>
      <c r="C100" s="19"/>
      <c r="D100" s="19">
        <f t="shared" si="12"/>
        <v>0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ht="15.0" customHeight="1">
      <c r="A101" s="14" t="s">
        <v>94</v>
      </c>
      <c r="B101" s="15"/>
      <c r="C101" s="19"/>
      <c r="D101" s="19">
        <f t="shared" si="12"/>
        <v>0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ht="15.0" customHeight="1">
      <c r="A102" s="14" t="s">
        <v>95</v>
      </c>
      <c r="B102" s="15"/>
      <c r="C102" s="19"/>
      <c r="D102" s="19">
        <f t="shared" si="12"/>
        <v>0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ht="15.0" customHeight="1">
      <c r="A103" s="14" t="s">
        <v>96</v>
      </c>
      <c r="B103" s="15"/>
      <c r="C103" s="19"/>
      <c r="D103" s="19">
        <f t="shared" si="12"/>
        <v>0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ht="15.0" customHeight="1">
      <c r="A104" s="6"/>
      <c r="B104" s="12"/>
      <c r="C104" s="12"/>
      <c r="D104" s="6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ht="15.0" customHeight="1">
      <c r="A105" s="7" t="s">
        <v>97</v>
      </c>
      <c r="B105" s="9" t="s">
        <v>98</v>
      </c>
      <c r="C105" s="6"/>
      <c r="D105" s="6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ht="15.0" customHeight="1">
      <c r="A106" s="14" t="s">
        <v>99</v>
      </c>
      <c r="B106" s="15"/>
      <c r="C106" s="16"/>
      <c r="D106" s="6">
        <f t="shared" ref="D106:D107" si="13">B106*5</f>
        <v>0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ht="15.0" customHeight="1">
      <c r="A107" s="14" t="s">
        <v>100</v>
      </c>
      <c r="B107" s="15"/>
      <c r="C107" s="16"/>
      <c r="D107" s="6">
        <f t="shared" si="13"/>
        <v>0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ht="15.0" customHeight="1">
      <c r="A108" s="6"/>
      <c r="B108" s="12"/>
      <c r="C108" s="6"/>
      <c r="D108" s="6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ht="15.0" customHeight="1">
      <c r="A109" s="7" t="s">
        <v>101</v>
      </c>
      <c r="B109" s="9" t="s">
        <v>102</v>
      </c>
      <c r="C109" s="6"/>
      <c r="D109" s="6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ht="15.0" customHeight="1">
      <c r="A110" s="14" t="s">
        <v>103</v>
      </c>
      <c r="B110" s="15"/>
      <c r="C110" s="16"/>
      <c r="D110" s="6">
        <f t="shared" ref="D110:D113" si="14">B110*2.75</f>
        <v>0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ht="15.0" customHeight="1">
      <c r="A111" s="14" t="s">
        <v>104</v>
      </c>
      <c r="B111" s="15"/>
      <c r="C111" s="16"/>
      <c r="D111" s="6">
        <f t="shared" si="14"/>
        <v>0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ht="15.0" customHeight="1">
      <c r="A112" s="14" t="s">
        <v>105</v>
      </c>
      <c r="B112" s="15"/>
      <c r="C112" s="16"/>
      <c r="D112" s="6">
        <f t="shared" si="14"/>
        <v>0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ht="15.0" customHeight="1">
      <c r="A113" s="33" t="s">
        <v>106</v>
      </c>
      <c r="B113" s="34"/>
      <c r="C113" s="35"/>
      <c r="D113" s="6">
        <f t="shared" si="14"/>
        <v>0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ht="15.0" customHeight="1">
      <c r="A114" s="36"/>
      <c r="B114" s="37"/>
      <c r="C114" s="35"/>
      <c r="D114" s="6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ht="15.0" customHeight="1">
      <c r="A115" s="7" t="s">
        <v>107</v>
      </c>
      <c r="B115" s="38" t="s">
        <v>58</v>
      </c>
      <c r="C115" s="9" t="s">
        <v>33</v>
      </c>
      <c r="D115" s="6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ht="15.0" customHeight="1">
      <c r="A116" s="14" t="s">
        <v>108</v>
      </c>
      <c r="B116" s="15"/>
      <c r="C116" s="15"/>
      <c r="D116" s="16">
        <f t="shared" ref="D116:D123" si="15">(B116*5.5)+(C116*2)</f>
        <v>0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ht="15.0" customHeight="1">
      <c r="A117" s="14" t="s">
        <v>109</v>
      </c>
      <c r="B117" s="15"/>
      <c r="C117" s="15"/>
      <c r="D117" s="16">
        <f t="shared" si="15"/>
        <v>0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ht="15.0" customHeight="1">
      <c r="A118" s="14" t="s">
        <v>110</v>
      </c>
      <c r="B118" s="15"/>
      <c r="C118" s="15"/>
      <c r="D118" s="16">
        <f t="shared" si="15"/>
        <v>0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ht="15.0" customHeight="1">
      <c r="A119" s="14" t="s">
        <v>111</v>
      </c>
      <c r="B119" s="15"/>
      <c r="C119" s="15"/>
      <c r="D119" s="16">
        <f t="shared" si="15"/>
        <v>0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ht="15.0" customHeight="1">
      <c r="A120" s="14" t="s">
        <v>112</v>
      </c>
      <c r="B120" s="15"/>
      <c r="C120" s="15"/>
      <c r="D120" s="16">
        <f t="shared" si="15"/>
        <v>0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ht="15.0" customHeight="1">
      <c r="A121" s="14" t="s">
        <v>113</v>
      </c>
      <c r="B121" s="15"/>
      <c r="C121" s="15"/>
      <c r="D121" s="16">
        <f t="shared" si="15"/>
        <v>0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ht="15.0" customHeight="1">
      <c r="A122" s="14" t="s">
        <v>114</v>
      </c>
      <c r="B122" s="15"/>
      <c r="C122" s="15"/>
      <c r="D122" s="16">
        <f t="shared" si="15"/>
        <v>0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ht="15.0" customHeight="1">
      <c r="A123" s="14" t="s">
        <v>37</v>
      </c>
      <c r="B123" s="15"/>
      <c r="C123" s="15"/>
      <c r="D123" s="16">
        <f t="shared" si="15"/>
        <v>0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ht="15.0" customHeight="1">
      <c r="A124" s="6"/>
      <c r="B124" s="12"/>
      <c r="C124" s="12"/>
      <c r="D124" s="6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ht="15.0" customHeight="1">
      <c r="A125" s="7" t="s">
        <v>115</v>
      </c>
      <c r="B125" s="9" t="s">
        <v>58</v>
      </c>
      <c r="C125" s="9" t="s">
        <v>116</v>
      </c>
      <c r="D125" s="6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ht="15.0" customHeight="1">
      <c r="A126" s="14" t="s">
        <v>117</v>
      </c>
      <c r="B126" s="15"/>
      <c r="C126" s="15"/>
      <c r="D126" s="16">
        <f t="shared" ref="D126:D132" si="16">(B126*5.5)+(C126*3)</f>
        <v>0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ht="15.0" customHeight="1">
      <c r="A127" s="14" t="s">
        <v>118</v>
      </c>
      <c r="B127" s="15"/>
      <c r="C127" s="15"/>
      <c r="D127" s="16">
        <f t="shared" si="16"/>
        <v>0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ht="15.0" customHeight="1">
      <c r="A128" s="14" t="s">
        <v>119</v>
      </c>
      <c r="B128" s="15"/>
      <c r="C128" s="15"/>
      <c r="D128" s="16">
        <f t="shared" si="16"/>
        <v>0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ht="15.0" customHeight="1">
      <c r="A129" s="14" t="s">
        <v>120</v>
      </c>
      <c r="B129" s="15"/>
      <c r="C129" s="15"/>
      <c r="D129" s="16">
        <f t="shared" si="16"/>
        <v>0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ht="15.0" customHeight="1">
      <c r="A130" s="14" t="s">
        <v>121</v>
      </c>
      <c r="B130" s="15"/>
      <c r="C130" s="15"/>
      <c r="D130" s="16">
        <f t="shared" si="16"/>
        <v>0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ht="15.0" customHeight="1">
      <c r="A131" s="14" t="s">
        <v>122</v>
      </c>
      <c r="B131" s="15"/>
      <c r="C131" s="15"/>
      <c r="D131" s="16">
        <f t="shared" si="16"/>
        <v>0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ht="15.0" customHeight="1">
      <c r="A132" s="14" t="s">
        <v>123</v>
      </c>
      <c r="B132" s="15"/>
      <c r="C132" s="15"/>
      <c r="D132" s="16">
        <f t="shared" si="16"/>
        <v>0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ht="15.0" customHeight="1">
      <c r="A133" s="6"/>
      <c r="B133" s="12"/>
      <c r="C133" s="12"/>
      <c r="D133" s="6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ht="15.0" customHeight="1">
      <c r="A134" s="6"/>
      <c r="B134" s="6"/>
      <c r="C134" s="6"/>
      <c r="D134" s="6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ht="15.0" customHeight="1">
      <c r="A135" s="7" t="s">
        <v>124</v>
      </c>
      <c r="B135" s="9" t="s">
        <v>125</v>
      </c>
      <c r="C135" s="6"/>
      <c r="D135" s="6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ht="15.0" customHeight="1">
      <c r="A136" s="14" t="s">
        <v>126</v>
      </c>
      <c r="B136" s="15"/>
      <c r="C136" s="16"/>
      <c r="D136" s="6">
        <f t="shared" ref="D136:D139" si="17">B136*4</f>
        <v>0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ht="15.0" customHeight="1">
      <c r="A137" s="14" t="s">
        <v>127</v>
      </c>
      <c r="B137" s="15"/>
      <c r="C137" s="16"/>
      <c r="D137" s="6">
        <f t="shared" si="17"/>
        <v>0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ht="15.0" customHeight="1">
      <c r="A138" s="14" t="s">
        <v>128</v>
      </c>
      <c r="B138" s="15"/>
      <c r="C138" s="16"/>
      <c r="D138" s="6">
        <f t="shared" si="17"/>
        <v>0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ht="15.0" customHeight="1">
      <c r="A139" s="14" t="s">
        <v>129</v>
      </c>
      <c r="B139" s="15"/>
      <c r="C139" s="16"/>
      <c r="D139" s="6">
        <f t="shared" si="17"/>
        <v>0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ht="15.0" customHeight="1">
      <c r="A140" s="6"/>
      <c r="B140" s="12"/>
      <c r="C140" s="6"/>
      <c r="D140" s="6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ht="15.0" customHeight="1">
      <c r="A141" s="7" t="s">
        <v>130</v>
      </c>
      <c r="B141" s="9" t="s">
        <v>131</v>
      </c>
      <c r="C141" s="9"/>
      <c r="D141" s="6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ht="15.0" customHeight="1">
      <c r="A142" s="14" t="s">
        <v>132</v>
      </c>
      <c r="B142" s="15"/>
      <c r="C142" s="19"/>
      <c r="D142" s="16">
        <f t="shared" ref="D142:D145" si="18">B142*3</f>
        <v>0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ht="15.0" customHeight="1">
      <c r="A143" s="14" t="s">
        <v>133</v>
      </c>
      <c r="B143" s="15"/>
      <c r="C143" s="19"/>
      <c r="D143" s="16">
        <f t="shared" si="18"/>
        <v>0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ht="15.0" customHeight="1">
      <c r="A144" s="14" t="s">
        <v>134</v>
      </c>
      <c r="B144" s="15"/>
      <c r="C144" s="19"/>
      <c r="D144" s="16">
        <f t="shared" si="18"/>
        <v>0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ht="15.0" customHeight="1">
      <c r="A145" s="14" t="s">
        <v>135</v>
      </c>
      <c r="B145" s="15"/>
      <c r="C145" s="19"/>
      <c r="D145" s="16">
        <f t="shared" si="18"/>
        <v>0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ht="15.0" customHeight="1">
      <c r="A146" s="6"/>
      <c r="B146" s="12"/>
      <c r="C146" s="39"/>
      <c r="D146" s="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ht="15.0" customHeight="1">
      <c r="A147" s="7" t="s">
        <v>136</v>
      </c>
      <c r="B147" s="9" t="s">
        <v>137</v>
      </c>
      <c r="C147" s="6"/>
      <c r="D147" s="6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ht="15.0" customHeight="1">
      <c r="A148" s="14" t="s">
        <v>138</v>
      </c>
      <c r="B148" s="15"/>
      <c r="C148" s="16"/>
      <c r="D148" s="16">
        <f t="shared" ref="D148:D152" si="19">B148*7</f>
        <v>0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ht="15.0" customHeight="1">
      <c r="A149" s="14" t="s">
        <v>139</v>
      </c>
      <c r="B149" s="15"/>
      <c r="C149" s="16"/>
      <c r="D149" s="16">
        <f t="shared" si="19"/>
        <v>0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ht="15.0" customHeight="1">
      <c r="A150" s="14" t="s">
        <v>140</v>
      </c>
      <c r="B150" s="15"/>
      <c r="C150" s="16"/>
      <c r="D150" s="16">
        <f t="shared" si="19"/>
        <v>0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ht="15.0" customHeight="1">
      <c r="A151" s="14" t="s">
        <v>141</v>
      </c>
      <c r="B151" s="15"/>
      <c r="C151" s="16"/>
      <c r="D151" s="16">
        <f t="shared" si="19"/>
        <v>0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ht="15.0" customHeight="1">
      <c r="A152" s="14" t="s">
        <v>142</v>
      </c>
      <c r="B152" s="15"/>
      <c r="C152" s="16"/>
      <c r="D152" s="16">
        <f t="shared" si="19"/>
        <v>0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ht="15.0" customHeight="1">
      <c r="A153" s="6"/>
      <c r="B153" s="12"/>
      <c r="C153" s="6"/>
      <c r="D153" s="6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ht="15.0" customHeight="1">
      <c r="A154" s="6"/>
      <c r="B154" s="6"/>
      <c r="C154" s="6"/>
      <c r="D154" s="6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ht="15.0" customHeight="1">
      <c r="A155" s="7" t="s">
        <v>143</v>
      </c>
      <c r="B155" s="5" t="s">
        <v>144</v>
      </c>
      <c r="C155" s="6"/>
      <c r="D155" s="6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ht="15.0" customHeight="1">
      <c r="A156" s="5" t="s">
        <v>145</v>
      </c>
      <c r="B156" s="40"/>
      <c r="C156" s="6"/>
      <c r="D156" s="6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ht="15.0" customHeight="1">
      <c r="A157" s="14" t="s">
        <v>146</v>
      </c>
      <c r="B157" s="15"/>
      <c r="C157" s="16"/>
      <c r="D157" s="16">
        <f t="shared" ref="D157:D177" si="20">B157*5</f>
        <v>0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ht="15.0" customHeight="1">
      <c r="A158" s="14" t="s">
        <v>147</v>
      </c>
      <c r="B158" s="15"/>
      <c r="C158" s="16"/>
      <c r="D158" s="16">
        <f t="shared" si="20"/>
        <v>0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ht="15.0" customHeight="1">
      <c r="A159" s="14" t="s">
        <v>148</v>
      </c>
      <c r="B159" s="15"/>
      <c r="C159" s="16"/>
      <c r="D159" s="16">
        <f t="shared" si="20"/>
        <v>0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ht="15.0" customHeight="1">
      <c r="A160" s="14" t="s">
        <v>149</v>
      </c>
      <c r="B160" s="15"/>
      <c r="C160" s="16"/>
      <c r="D160" s="16">
        <f t="shared" si="20"/>
        <v>0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ht="15.0" customHeight="1">
      <c r="A161" s="14" t="s">
        <v>150</v>
      </c>
      <c r="B161" s="15"/>
      <c r="C161" s="16"/>
      <c r="D161" s="16">
        <f t="shared" si="20"/>
        <v>0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ht="15.0" customHeight="1">
      <c r="A162" s="14" t="s">
        <v>151</v>
      </c>
      <c r="B162" s="15"/>
      <c r="C162" s="16"/>
      <c r="D162" s="16">
        <f t="shared" si="20"/>
        <v>0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ht="15.0" customHeight="1">
      <c r="A163" s="14" t="s">
        <v>152</v>
      </c>
      <c r="B163" s="15"/>
      <c r="C163" s="16"/>
      <c r="D163" s="16">
        <f t="shared" si="20"/>
        <v>0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ht="15.0" customHeight="1">
      <c r="A164" s="14" t="s">
        <v>153</v>
      </c>
      <c r="B164" s="15"/>
      <c r="C164" s="16"/>
      <c r="D164" s="16">
        <f t="shared" si="20"/>
        <v>0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ht="15.0" customHeight="1">
      <c r="A165" s="14" t="s">
        <v>154</v>
      </c>
      <c r="B165" s="15"/>
      <c r="C165" s="16"/>
      <c r="D165" s="16">
        <f t="shared" si="20"/>
        <v>0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ht="15.0" customHeight="1">
      <c r="A166" s="14" t="s">
        <v>155</v>
      </c>
      <c r="B166" s="15"/>
      <c r="C166" s="16"/>
      <c r="D166" s="16">
        <f t="shared" si="20"/>
        <v>0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ht="15.0" customHeight="1">
      <c r="A167" s="14" t="s">
        <v>156</v>
      </c>
      <c r="B167" s="15"/>
      <c r="C167" s="16"/>
      <c r="D167" s="16">
        <f t="shared" si="20"/>
        <v>0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ht="15.0" customHeight="1">
      <c r="A168" s="14" t="s">
        <v>157</v>
      </c>
      <c r="B168" s="15"/>
      <c r="C168" s="16"/>
      <c r="D168" s="16">
        <f t="shared" si="20"/>
        <v>0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ht="15.0" customHeight="1">
      <c r="A169" s="14" t="s">
        <v>158</v>
      </c>
      <c r="B169" s="15"/>
      <c r="C169" s="16"/>
      <c r="D169" s="16">
        <f t="shared" si="20"/>
        <v>0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ht="15.0" customHeight="1">
      <c r="A170" s="14" t="s">
        <v>159</v>
      </c>
      <c r="B170" s="15"/>
      <c r="C170" s="16"/>
      <c r="D170" s="16">
        <f t="shared" si="20"/>
        <v>0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ht="15.0" customHeight="1">
      <c r="A171" s="14" t="s">
        <v>160</v>
      </c>
      <c r="B171" s="15"/>
      <c r="C171" s="16"/>
      <c r="D171" s="16">
        <f t="shared" si="20"/>
        <v>0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ht="15.0" customHeight="1">
      <c r="A172" s="14" t="s">
        <v>161</v>
      </c>
      <c r="B172" s="15"/>
      <c r="C172" s="16"/>
      <c r="D172" s="16">
        <f t="shared" si="20"/>
        <v>0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ht="15.0" customHeight="1">
      <c r="A173" s="14" t="s">
        <v>162</v>
      </c>
      <c r="B173" s="15"/>
      <c r="C173" s="16"/>
      <c r="D173" s="16">
        <f t="shared" si="20"/>
        <v>0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ht="15.0" customHeight="1">
      <c r="A174" s="14" t="s">
        <v>163</v>
      </c>
      <c r="B174" s="15"/>
      <c r="C174" s="16"/>
      <c r="D174" s="16">
        <f t="shared" si="20"/>
        <v>0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ht="15.0" customHeight="1">
      <c r="A175" s="14" t="s">
        <v>164</v>
      </c>
      <c r="B175" s="15"/>
      <c r="C175" s="16"/>
      <c r="D175" s="16">
        <f t="shared" si="20"/>
        <v>0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ht="15.0" customHeight="1">
      <c r="A176" s="14" t="s">
        <v>165</v>
      </c>
      <c r="B176" s="15"/>
      <c r="C176" s="16"/>
      <c r="D176" s="16">
        <f t="shared" si="20"/>
        <v>0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ht="15.0" customHeight="1">
      <c r="A177" s="14" t="s">
        <v>166</v>
      </c>
      <c r="B177" s="41"/>
      <c r="C177" s="16"/>
      <c r="D177" s="16">
        <f t="shared" si="20"/>
        <v>0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ht="15.75" customHeight="1">
      <c r="A179" s="42" t="s">
        <v>167</v>
      </c>
      <c r="B179" s="30"/>
      <c r="C179" s="30"/>
      <c r="D179" s="30">
        <f>SUM(D12:D177)</f>
        <v>0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D1"/>
    <mergeCell ref="B9:C9"/>
  </mergeCells>
  <conditionalFormatting sqref="B20">
    <cfRule type="cellIs" dxfId="0" priority="1" stopIfTrue="1" operator="lessThan">
      <formula>0</formula>
    </cfRule>
  </conditionalFormatting>
  <printOptions/>
  <pageMargins bottom="0.75" footer="0.0" header="0.0" left="0.7" right="0.7" top="0.75"/>
  <pageSetup orientation="portrait"/>
  <headerFooter>
    <oddFooter>&amp;C000000&amp;P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